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Segundo trimestre\"/>
    </mc:Choice>
  </mc:AlternateContent>
  <xr:revisionPtr revIDLastSave="0" documentId="13_ncr:1_{72F38386-5000-4420-978C-FA4FB9125BD7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5" sheetId="1" r:id="rId1"/>
  </sheets>
  <definedNames>
    <definedName name="_xlnm.Print_Area" localSheetId="0">'F5'!$B$1:$J$84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G79" i="1"/>
  <c r="H79" i="1"/>
  <c r="I79" i="1"/>
  <c r="F58" i="1"/>
  <c r="G58" i="1"/>
  <c r="H58" i="1"/>
  <c r="I58" i="1"/>
  <c r="F49" i="1"/>
  <c r="F69" i="1" s="1"/>
  <c r="G49" i="1"/>
  <c r="H49" i="1"/>
  <c r="H69" i="1" s="1"/>
  <c r="I49" i="1"/>
  <c r="I69" i="1" s="1"/>
  <c r="F30" i="1"/>
  <c r="G30" i="1"/>
  <c r="H30" i="1"/>
  <c r="I30" i="1"/>
  <c r="F17" i="1"/>
  <c r="F43" i="1" s="1"/>
  <c r="F74" i="1" s="1"/>
  <c r="G17" i="1"/>
  <c r="H17" i="1"/>
  <c r="H43" i="1" s="1"/>
  <c r="H74" i="1" s="1"/>
  <c r="I17" i="1"/>
  <c r="I43" i="1" s="1"/>
  <c r="I74" i="1" s="1"/>
  <c r="E79" i="1"/>
  <c r="E17" i="1"/>
  <c r="E43" i="1" s="1"/>
  <c r="E74" i="1" s="1"/>
  <c r="F71" i="1"/>
  <c r="G71" i="1"/>
  <c r="H71" i="1"/>
  <c r="I71" i="1"/>
  <c r="E71" i="1"/>
  <c r="F63" i="1"/>
  <c r="G63" i="1"/>
  <c r="H63" i="1"/>
  <c r="I63" i="1"/>
  <c r="E63" i="1"/>
  <c r="E58" i="1"/>
  <c r="E49" i="1"/>
  <c r="E69" i="1" s="1"/>
  <c r="F39" i="1"/>
  <c r="G39" i="1"/>
  <c r="H39" i="1"/>
  <c r="I39" i="1"/>
  <c r="E39" i="1"/>
  <c r="F37" i="1"/>
  <c r="G37" i="1"/>
  <c r="H37" i="1"/>
  <c r="I37" i="1"/>
  <c r="E37" i="1"/>
  <c r="E30" i="1"/>
  <c r="G43" i="1" l="1"/>
  <c r="G69" i="1"/>
  <c r="G74" i="1" l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<sst xmlns="http://schemas.openxmlformats.org/spreadsheetml/2006/main" count="78" uniqueCount="78">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</sst>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0" fillId="0" borderId="0" xfId="0" applyNumberFormat="1"/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7" fillId="0" borderId="0" xfId="0" applyFont="1"/>
    <xf numFmtId="0" fontId="5" fillId="0" borderId="6" xfId="0" applyFont="1" applyBorder="1" applyAlignment="1">
      <alignment horizontal="left" vertical="center"/>
    </xf>
    <xf numFmtId="43" fontId="0" fillId="0" borderId="0" xfId="0" applyNumberFormat="1"/>
    <xf numFmtId="43" fontId="0" fillId="0" borderId="0" xfId="1" applyFont="1"/>
    <xf numFmtId="41" fontId="0" fillId="0" borderId="0" xfId="0" applyNumberFormat="1"/>
    <xf numFmtId="41" fontId="5" fillId="0" borderId="5" xfId="1" applyNumberFormat="1" applyFont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41" fontId="4" fillId="0" borderId="15" xfId="1" applyNumberFormat="1" applyFont="1" applyBorder="1" applyAlignment="1">
      <alignment vertical="center"/>
    </xf>
    <xf numFmtId="41" fontId="5" fillId="0" borderId="5" xfId="1" applyNumberFormat="1" applyFont="1" applyFill="1" applyBorder="1" applyAlignment="1">
      <alignment horizontal="right" vertical="center"/>
    </xf>
    <xf numFmtId="41" fontId="5" fillId="0" borderId="13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4" fillId="0" borderId="1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horizontal="right" vertical="center"/>
    </xf>
    <xf numFmtId="41" fontId="5" fillId="0" borderId="5" xfId="1" applyNumberFormat="1" applyFont="1" applyBorder="1" applyAlignment="1">
      <alignment horizontal="right" vertical="center"/>
    </xf>
    <xf numFmtId="41" fontId="4" fillId="0" borderId="5" xfId="1" applyNumberFormat="1" applyFont="1" applyFill="1" applyBorder="1" applyAlignment="1">
      <alignment horizontal="center" vertical="center"/>
    </xf>
    <xf numFmtId="41" fontId="4" fillId="0" borderId="17" xfId="1" applyNumberFormat="1" applyFont="1" applyBorder="1" applyAlignment="1">
      <alignment vertical="center" wrapText="1"/>
    </xf>
    <xf numFmtId="41" fontId="4" fillId="0" borderId="17" xfId="1" applyNumberFormat="1" applyFont="1" applyBorder="1" applyAlignment="1">
      <alignment vertical="center"/>
    </xf>
    <xf numFmtId="41" fontId="4" fillId="0" borderId="17" xfId="1" applyNumberFormat="1" applyFont="1" applyFill="1" applyBorder="1" applyAlignment="1">
      <alignment vertical="center"/>
    </xf>
    <xf numFmtId="41" fontId="5" fillId="0" borderId="15" xfId="1" applyNumberFormat="1" applyFont="1" applyBorder="1" applyAlignment="1">
      <alignment vertical="center"/>
    </xf>
    <xf numFmtId="41" fontId="5" fillId="4" borderId="5" xfId="1" applyNumberFormat="1" applyFont="1" applyFill="1" applyBorder="1" applyAlignment="1">
      <alignment horizontal="center" vertical="center"/>
    </xf>
    <xf numFmtId="41" fontId="5" fillId="0" borderId="5" xfId="1" applyNumberFormat="1" applyFont="1" applyBorder="1" applyAlignment="1">
      <alignment horizontal="justify" vertical="center"/>
    </xf>
    <xf numFmtId="41" fontId="5" fillId="0" borderId="5" xfId="1" applyNumberFormat="1" applyFont="1" applyFill="1" applyBorder="1" applyAlignment="1">
      <alignment horizontal="justify" vertical="center"/>
    </xf>
    <xf numFmtId="41" fontId="4" fillId="0" borderId="5" xfId="1" applyNumberFormat="1" applyFont="1" applyBorder="1" applyAlignment="1">
      <alignment horizontal="center" vertical="center"/>
    </xf>
    <xf numFmtId="41" fontId="5" fillId="0" borderId="13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right" vertical="center"/>
    </xf>
    <xf numFmtId="41" fontId="4" fillId="0" borderId="5" xfId="1" applyNumberFormat="1" applyFont="1" applyBorder="1" applyAlignment="1">
      <alignment horizontal="right" vertical="center"/>
    </xf>
    <xf numFmtId="41" fontId="5" fillId="0" borderId="8" xfId="1" applyNumberFormat="1" applyFont="1" applyBorder="1" applyAlignment="1">
      <alignment horizontal="justify" vertical="center"/>
    </xf>
    <xf numFmtId="41" fontId="8" fillId="0" borderId="0" xfId="1" applyNumberFormat="1" applyFont="1"/>
    <xf numFmtId="41" fontId="1" fillId="0" borderId="0" xfId="1" applyNumberFormat="1" applyFont="1"/>
    <xf numFmtId="41" fontId="8" fillId="0" borderId="0" xfId="0" applyNumberFormat="1" applyFont="1"/>
    <xf numFmtId="41" fontId="7" fillId="0" borderId="0" xfId="1" applyNumberFormat="1" applyFont="1"/>
    <xf numFmtId="41" fontId="5" fillId="0" borderId="0" xfId="1" applyNumberFormat="1" applyFont="1" applyBorder="1" applyAlignment="1">
      <alignment horizontal="right" vertical="center"/>
    </xf>
    <xf numFmtId="41" fontId="0" fillId="0" borderId="0" xfId="1" applyNumberFormat="1" applyFont="1" applyBorder="1"/>
    <xf numFmtId="41" fontId="7" fillId="0" borderId="0" xfId="0" applyNumberFormat="1" applyFont="1"/>
    <xf numFmtId="0" fontId="0" fillId="0" borderId="0" xfId="0" applyAlignment="1">
      <alignment wrapText="1"/>
    </xf>
    <xf numFmtId="41" fontId="9" fillId="0" borderId="15" xfId="1" applyNumberFormat="1" applyFont="1" applyFill="1" applyBorder="1" applyAlignment="1">
      <alignment vertical="center"/>
    </xf>
    <xf numFmtId="41" fontId="9" fillId="0" borderId="17" xfId="1" applyNumberFormat="1" applyFont="1" applyFill="1" applyBorder="1" applyAlignment="1">
      <alignment vertical="center"/>
    </xf>
    <xf numFmtId="41" fontId="6" fillId="4" borderId="5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justify" vertical="center"/>
    </xf>
    <xf numFmtId="41" fontId="6" fillId="0" borderId="13" xfId="1" applyNumberFormat="1" applyFont="1" applyFill="1" applyBorder="1" applyAlignment="1">
      <alignment horizontal="center" vertical="center"/>
    </xf>
    <xf numFmtId="41" fontId="6" fillId="0" borderId="5" xfId="1" applyNumberFormat="1" applyFont="1" applyBorder="1" applyAlignment="1">
      <alignment horizontal="right" vertical="center"/>
    </xf>
    <xf numFmtId="41" fontId="4" fillId="0" borderId="15" xfId="2" applyNumberFormat="1" applyFont="1" applyFill="1" applyBorder="1" applyAlignment="1">
      <alignment vertical="center"/>
    </xf>
    <xf numFmtId="41" fontId="4" fillId="0" borderId="13" xfId="1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1" fontId="4" fillId="2" borderId="9" xfId="0" applyNumberFormat="1" applyFont="1" applyFill="1" applyBorder="1" applyAlignment="1">
      <alignment horizontal="center" vertical="center"/>
    </xf>
    <xf numFmtId="41" fontId="4" fillId="2" borderId="10" xfId="0" applyNumberFormat="1" applyFont="1" applyFill="1" applyBorder="1" applyAlignment="1">
      <alignment horizontal="center" vertical="center"/>
    </xf>
    <xf numFmtId="41" fontId="4" fillId="2" borderId="11" xfId="0" applyNumberFormat="1" applyFont="1" applyFill="1" applyBorder="1" applyAlignment="1">
      <alignment horizontal="center" vertical="center"/>
    </xf>
    <xf numFmtId="41" fontId="4" fillId="2" borderId="12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horizontal="center" vertical="center"/>
    </xf>
    <xf numFmtId="41" fontId="4" fillId="2" borderId="1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1" fontId="4" fillId="3" borderId="12" xfId="0" applyNumberFormat="1" applyFont="1" applyFill="1" applyBorder="1" applyAlignment="1">
      <alignment horizontal="center" vertical="center"/>
    </xf>
    <xf numFmtId="41" fontId="4" fillId="3" borderId="14" xfId="0" applyNumberFormat="1" applyFont="1" applyFill="1" applyBorder="1" applyAlignment="1">
      <alignment horizontal="center" vertical="center"/>
    </xf>
    <xf numFmtId="41" fontId="4" fillId="3" borderId="12" xfId="0" applyNumberFormat="1" applyFont="1" applyFill="1" applyBorder="1" applyAlignment="1">
      <alignment horizontal="center" vertical="center" wrapText="1"/>
    </xf>
    <xf numFmtId="41" fontId="4" fillId="3" borderId="1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99FF"/>
      <color rgb="FF990099"/>
      <color rgb="FFCC99FF"/>
      <color rgb="FFCC66FF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showGridLines="0" tabSelected="1" zoomScale="90" zoomScaleNormal="90" workbookViewId="0">
      <selection activeCell="D22" sqref="D22"/>
    </sheetView>
  </sheetViews>
  <sheetFormatPr baseColWidth="10" defaultRowHeight="15" x14ac:dyDescent="0.25"/>
  <cols>
    <col min="1" max="1" width="1.85546875" customWidth="1"/>
    <col min="2" max="2" width="4.85546875" customWidth="1"/>
    <col min="3" max="3" width="2.7109375" customWidth="1"/>
    <col min="4" max="4" width="58.140625" customWidth="1"/>
    <col min="5" max="5" width="17.42578125" style="13" bestFit="1" customWidth="1"/>
    <col min="6" max="6" width="16.7109375" style="13" customWidth="1"/>
    <col min="7" max="7" width="18.140625" style="13" customWidth="1"/>
    <col min="8" max="9" width="17.140625" style="13" bestFit="1" customWidth="1"/>
    <col min="10" max="10" width="17.42578125" style="13" bestFit="1" customWidth="1"/>
    <col min="11" max="11" width="2" customWidth="1"/>
    <col min="12" max="12" width="20.28515625" customWidth="1"/>
  </cols>
  <sheetData>
    <row r="1" spans="2:12" ht="15.75" thickBot="1" x14ac:dyDescent="0.3">
      <c r="B1" s="1"/>
      <c r="C1" s="2"/>
    </row>
    <row r="2" spans="2:12" x14ac:dyDescent="0.25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2:12" ht="14.25" customHeight="1" x14ac:dyDescent="0.25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2:12" x14ac:dyDescent="0.25">
      <c r="B4" s="67" t="s">
        <v>77</v>
      </c>
      <c r="C4" s="68"/>
      <c r="D4" s="68"/>
      <c r="E4" s="68"/>
      <c r="F4" s="68"/>
      <c r="G4" s="68"/>
      <c r="H4" s="68"/>
      <c r="I4" s="68"/>
      <c r="J4" s="69"/>
    </row>
    <row r="5" spans="2:12" ht="12.75" customHeight="1" thickBo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2:12" ht="15.75" thickBot="1" x14ac:dyDescent="0.3">
      <c r="B6" s="73"/>
      <c r="C6" s="74"/>
      <c r="D6" s="75"/>
      <c r="E6" s="76" t="s">
        <v>3</v>
      </c>
      <c r="F6" s="77"/>
      <c r="G6" s="77"/>
      <c r="H6" s="77"/>
      <c r="I6" s="78"/>
      <c r="J6" s="79" t="s">
        <v>4</v>
      </c>
    </row>
    <row r="7" spans="2:12" ht="15" customHeight="1" x14ac:dyDescent="0.25">
      <c r="B7" s="82" t="s">
        <v>5</v>
      </c>
      <c r="C7" s="83"/>
      <c r="D7" s="84"/>
      <c r="E7" s="85" t="s">
        <v>6</v>
      </c>
      <c r="F7" s="87" t="s">
        <v>7</v>
      </c>
      <c r="G7" s="79" t="s">
        <v>8</v>
      </c>
      <c r="H7" s="79" t="s">
        <v>9</v>
      </c>
      <c r="I7" s="79" t="s">
        <v>10</v>
      </c>
      <c r="J7" s="80"/>
    </row>
    <row r="8" spans="2:12" ht="15.75" thickBot="1" x14ac:dyDescent="0.3">
      <c r="B8" s="70" t="s">
        <v>11</v>
      </c>
      <c r="C8" s="71"/>
      <c r="D8" s="72"/>
      <c r="E8" s="86"/>
      <c r="F8" s="88"/>
      <c r="G8" s="81"/>
      <c r="H8" s="81"/>
      <c r="I8" s="81"/>
      <c r="J8" s="81"/>
    </row>
    <row r="9" spans="2:12" x14ac:dyDescent="0.25">
      <c r="B9" s="54" t="s">
        <v>12</v>
      </c>
      <c r="C9" s="55"/>
      <c r="D9" s="89"/>
      <c r="E9" s="14"/>
      <c r="F9" s="15"/>
      <c r="G9" s="15"/>
      <c r="H9" s="19"/>
      <c r="I9" s="16" t="s">
        <v>13</v>
      </c>
      <c r="J9" s="14"/>
    </row>
    <row r="10" spans="2:12" x14ac:dyDescent="0.25">
      <c r="B10" s="3"/>
      <c r="C10" s="57" t="s">
        <v>14</v>
      </c>
      <c r="D10" s="58"/>
      <c r="E10" s="15">
        <v>2631537499</v>
      </c>
      <c r="F10" s="17">
        <v>0</v>
      </c>
      <c r="G10" s="15">
        <v>2631537499</v>
      </c>
      <c r="H10" s="19">
        <v>1338118588.03</v>
      </c>
      <c r="I10" s="15">
        <v>1338118588.03</v>
      </c>
      <c r="J10" s="18">
        <v>1293418910.97</v>
      </c>
      <c r="K10" s="4"/>
    </row>
    <row r="11" spans="2:12" x14ac:dyDescent="0.25">
      <c r="B11" s="3"/>
      <c r="C11" s="57" t="s">
        <v>15</v>
      </c>
      <c r="D11" s="58"/>
      <c r="E11" s="17">
        <v>0</v>
      </c>
      <c r="F11" s="17">
        <v>0</v>
      </c>
      <c r="G11" s="17">
        <v>0</v>
      </c>
      <c r="H11" s="21">
        <v>0</v>
      </c>
      <c r="I11" s="17">
        <v>0</v>
      </c>
      <c r="J11" s="18">
        <v>0</v>
      </c>
      <c r="K11" s="4"/>
    </row>
    <row r="12" spans="2:12" x14ac:dyDescent="0.25">
      <c r="B12" s="3"/>
      <c r="C12" s="57" t="s">
        <v>16</v>
      </c>
      <c r="D12" s="58"/>
      <c r="E12" s="17">
        <v>0</v>
      </c>
      <c r="F12" s="15">
        <v>2282357</v>
      </c>
      <c r="G12" s="15">
        <v>2282357</v>
      </c>
      <c r="H12" s="19">
        <v>14111231.279999999</v>
      </c>
      <c r="I12" s="15">
        <v>14111231.279999999</v>
      </c>
      <c r="J12" s="18">
        <v>-11828874.279999999</v>
      </c>
      <c r="K12" s="4"/>
    </row>
    <row r="13" spans="2:12" x14ac:dyDescent="0.25">
      <c r="B13" s="3"/>
      <c r="C13" s="57" t="s">
        <v>17</v>
      </c>
      <c r="D13" s="58"/>
      <c r="E13" s="15">
        <v>2569485751</v>
      </c>
      <c r="F13" s="17">
        <v>0</v>
      </c>
      <c r="G13" s="15">
        <v>2569485751</v>
      </c>
      <c r="H13" s="19">
        <v>1748366323.1500001</v>
      </c>
      <c r="I13" s="15">
        <v>1748366323.1500001</v>
      </c>
      <c r="J13" s="18">
        <v>821119427.8499999</v>
      </c>
      <c r="K13" s="4"/>
    </row>
    <row r="14" spans="2:12" x14ac:dyDescent="0.25">
      <c r="B14" s="3"/>
      <c r="C14" s="57" t="s">
        <v>18</v>
      </c>
      <c r="D14" s="58"/>
      <c r="E14" s="15">
        <v>45526438</v>
      </c>
      <c r="F14" s="15">
        <v>276750526</v>
      </c>
      <c r="G14" s="15">
        <v>322276964</v>
      </c>
      <c r="H14" s="19">
        <v>468156969</v>
      </c>
      <c r="I14" s="15">
        <v>468156969</v>
      </c>
      <c r="J14" s="18">
        <v>-145880005</v>
      </c>
      <c r="K14" s="4"/>
    </row>
    <row r="15" spans="2:12" x14ac:dyDescent="0.25">
      <c r="B15" s="3"/>
      <c r="C15" s="57" t="s">
        <v>19</v>
      </c>
      <c r="D15" s="58"/>
      <c r="E15" s="15">
        <v>45118705</v>
      </c>
      <c r="F15" s="17">
        <v>114608313</v>
      </c>
      <c r="G15" s="15">
        <v>159727018</v>
      </c>
      <c r="H15" s="19">
        <v>180546419.72999999</v>
      </c>
      <c r="I15" s="15">
        <v>180546419.72999999</v>
      </c>
      <c r="J15" s="18">
        <v>-20819401.729999989</v>
      </c>
      <c r="K15" s="4"/>
    </row>
    <row r="16" spans="2:12" x14ac:dyDescent="0.25">
      <c r="B16" s="3"/>
      <c r="C16" s="57" t="s">
        <v>20</v>
      </c>
      <c r="D16" s="58"/>
      <c r="E16" s="15">
        <v>65095066</v>
      </c>
      <c r="F16" s="17">
        <v>0</v>
      </c>
      <c r="G16" s="15">
        <v>65095066</v>
      </c>
      <c r="H16" s="19">
        <v>22944933.420000002</v>
      </c>
      <c r="I16" s="19">
        <v>22944933.420000002</v>
      </c>
      <c r="J16" s="18">
        <v>42150132.579999998</v>
      </c>
      <c r="K16" s="4"/>
      <c r="L16" s="43"/>
    </row>
    <row r="17" spans="2:11" x14ac:dyDescent="0.25">
      <c r="B17" s="61"/>
      <c r="C17" s="55" t="s">
        <v>21</v>
      </c>
      <c r="D17" s="56"/>
      <c r="E17" s="50">
        <f>+E19+E20+E21+E22+E24+E23+E25+E26+E27+E28+E29</f>
        <v>38275059854</v>
      </c>
      <c r="F17" s="50">
        <f t="shared" ref="F17:I17" si="0">+F19+F20+F21+F22+F24+F23+F25+F26+F27+F28+F29</f>
        <v>1439</v>
      </c>
      <c r="G17" s="50">
        <f t="shared" si="0"/>
        <v>38275061293</v>
      </c>
      <c r="H17" s="50">
        <f t="shared" si="0"/>
        <v>19050220124.599998</v>
      </c>
      <c r="I17" s="50">
        <f t="shared" si="0"/>
        <v>19050220124.599998</v>
      </c>
      <c r="J17" s="51">
        <v>19224841168.400002</v>
      </c>
      <c r="K17" s="4"/>
    </row>
    <row r="18" spans="2:11" x14ac:dyDescent="0.25">
      <c r="B18" s="61"/>
      <c r="C18" s="57" t="s">
        <v>22</v>
      </c>
      <c r="D18" s="58"/>
      <c r="E18" s="20"/>
      <c r="F18" s="20"/>
      <c r="G18" s="20"/>
      <c r="H18" s="44"/>
      <c r="I18" s="20"/>
      <c r="J18" s="18"/>
      <c r="K18" s="4"/>
    </row>
    <row r="19" spans="2:11" x14ac:dyDescent="0.25">
      <c r="B19" s="3"/>
      <c r="C19" s="5"/>
      <c r="D19" s="6" t="s">
        <v>23</v>
      </c>
      <c r="E19" s="15">
        <v>30201688628</v>
      </c>
      <c r="F19" s="17">
        <v>0</v>
      </c>
      <c r="G19" s="15">
        <v>30201688628</v>
      </c>
      <c r="H19" s="19">
        <v>14556583359.6</v>
      </c>
      <c r="I19" s="15">
        <v>14556583359.6</v>
      </c>
      <c r="J19" s="18">
        <v>15645105268.4</v>
      </c>
      <c r="K19" s="4"/>
    </row>
    <row r="20" spans="2:11" x14ac:dyDescent="0.25">
      <c r="B20" s="3"/>
      <c r="C20" s="5"/>
      <c r="D20" s="6" t="s">
        <v>24</v>
      </c>
      <c r="E20" s="15">
        <v>1699128021</v>
      </c>
      <c r="F20" s="17">
        <v>0</v>
      </c>
      <c r="G20" s="15">
        <v>1699128021</v>
      </c>
      <c r="H20" s="19">
        <v>850643338</v>
      </c>
      <c r="I20" s="15">
        <v>850643338</v>
      </c>
      <c r="J20" s="18">
        <v>848484683</v>
      </c>
      <c r="K20" s="4"/>
    </row>
    <row r="21" spans="2:11" x14ac:dyDescent="0.25">
      <c r="B21" s="3"/>
      <c r="C21" s="5"/>
      <c r="D21" s="6" t="s">
        <v>25</v>
      </c>
      <c r="E21" s="15">
        <v>1349346997</v>
      </c>
      <c r="F21" s="17">
        <v>0</v>
      </c>
      <c r="G21" s="15">
        <v>1349346997</v>
      </c>
      <c r="H21" s="19">
        <v>624069729</v>
      </c>
      <c r="I21" s="15">
        <v>624069729</v>
      </c>
      <c r="J21" s="18">
        <v>725277268</v>
      </c>
      <c r="K21" s="4"/>
    </row>
    <row r="22" spans="2:11" x14ac:dyDescent="0.25">
      <c r="B22" s="3"/>
      <c r="C22" s="5"/>
      <c r="D22" s="6" t="s">
        <v>26</v>
      </c>
      <c r="E22" s="21">
        <v>0</v>
      </c>
      <c r="F22" s="17">
        <v>0</v>
      </c>
      <c r="G22" s="17">
        <v>0</v>
      </c>
      <c r="H22" s="21">
        <v>205879139</v>
      </c>
      <c r="I22" s="17">
        <v>205879139</v>
      </c>
      <c r="J22" s="18">
        <v>-205879139</v>
      </c>
      <c r="K22" s="4"/>
    </row>
    <row r="23" spans="2:11" x14ac:dyDescent="0.25">
      <c r="B23" s="3"/>
      <c r="C23" s="5"/>
      <c r="D23" s="6" t="s">
        <v>27</v>
      </c>
      <c r="E23" s="17">
        <v>0</v>
      </c>
      <c r="F23" s="17">
        <v>0</v>
      </c>
      <c r="G23" s="17">
        <v>0</v>
      </c>
      <c r="H23" s="21">
        <v>0</v>
      </c>
      <c r="I23" s="17">
        <v>0</v>
      </c>
      <c r="J23" s="18">
        <v>0</v>
      </c>
      <c r="K23" s="4"/>
    </row>
    <row r="24" spans="2:11" x14ac:dyDescent="0.25">
      <c r="B24" s="3"/>
      <c r="C24" s="5"/>
      <c r="D24" s="6" t="s">
        <v>28</v>
      </c>
      <c r="E24" s="15">
        <v>734195007</v>
      </c>
      <c r="F24" s="17">
        <v>0</v>
      </c>
      <c r="G24" s="15">
        <v>734195007</v>
      </c>
      <c r="H24" s="19">
        <v>378984749</v>
      </c>
      <c r="I24" s="15">
        <v>378984749</v>
      </c>
      <c r="J24" s="18">
        <v>355210258</v>
      </c>
      <c r="K24" s="4"/>
    </row>
    <row r="25" spans="2:11" x14ac:dyDescent="0.25">
      <c r="B25" s="3"/>
      <c r="C25" s="5"/>
      <c r="D25" s="6" t="s">
        <v>29</v>
      </c>
      <c r="E25" s="17">
        <v>0</v>
      </c>
      <c r="F25" s="17">
        <v>0</v>
      </c>
      <c r="G25" s="17">
        <v>0</v>
      </c>
      <c r="H25" s="21">
        <v>0</v>
      </c>
      <c r="I25" s="17">
        <v>0</v>
      </c>
      <c r="J25" s="18">
        <v>0</v>
      </c>
      <c r="K25" s="4"/>
    </row>
    <row r="26" spans="2:11" x14ac:dyDescent="0.25">
      <c r="B26" s="3"/>
      <c r="C26" s="5"/>
      <c r="D26" s="6" t="s">
        <v>30</v>
      </c>
      <c r="E26" s="17">
        <v>0</v>
      </c>
      <c r="F26" s="17">
        <v>0</v>
      </c>
      <c r="G26" s="17">
        <v>0</v>
      </c>
      <c r="H26" s="21">
        <v>0</v>
      </c>
      <c r="I26" s="17">
        <v>0</v>
      </c>
      <c r="J26" s="18">
        <v>0</v>
      </c>
      <c r="K26" s="4"/>
    </row>
    <row r="27" spans="2:11" x14ac:dyDescent="0.25">
      <c r="B27" s="3"/>
      <c r="C27" s="5"/>
      <c r="D27" s="6" t="s">
        <v>31</v>
      </c>
      <c r="E27" s="15">
        <v>948790750</v>
      </c>
      <c r="F27" s="17">
        <v>0</v>
      </c>
      <c r="G27" s="15">
        <v>948790750</v>
      </c>
      <c r="H27" s="19">
        <v>435156651</v>
      </c>
      <c r="I27" s="15">
        <v>435156651</v>
      </c>
      <c r="J27" s="18">
        <v>513634099</v>
      </c>
      <c r="K27" s="4"/>
    </row>
    <row r="28" spans="2:11" x14ac:dyDescent="0.25">
      <c r="B28" s="3"/>
      <c r="C28" s="5"/>
      <c r="D28" s="6" t="s">
        <v>32</v>
      </c>
      <c r="E28" s="15">
        <v>3341910451</v>
      </c>
      <c r="F28" s="17">
        <v>0</v>
      </c>
      <c r="G28" s="15">
        <v>3341910451</v>
      </c>
      <c r="H28" s="19">
        <v>1998895963</v>
      </c>
      <c r="I28" s="15">
        <v>1998895963</v>
      </c>
      <c r="J28" s="18">
        <v>1343014488</v>
      </c>
      <c r="K28" s="4"/>
    </row>
    <row r="29" spans="2:11" ht="22.5" customHeight="1" x14ac:dyDescent="0.25">
      <c r="B29" s="3"/>
      <c r="C29" s="5"/>
      <c r="D29" s="7" t="s">
        <v>33</v>
      </c>
      <c r="E29" s="17">
        <v>0</v>
      </c>
      <c r="F29" s="15">
        <v>1439</v>
      </c>
      <c r="G29" s="17">
        <v>1439</v>
      </c>
      <c r="H29" s="19">
        <v>7196</v>
      </c>
      <c r="I29" s="15">
        <v>7196</v>
      </c>
      <c r="J29" s="18">
        <v>-5757</v>
      </c>
      <c r="K29" s="4"/>
    </row>
    <row r="30" spans="2:11" ht="18.75" customHeight="1" x14ac:dyDescent="0.25">
      <c r="B30" s="3"/>
      <c r="C30" s="62" t="s">
        <v>34</v>
      </c>
      <c r="D30" s="63"/>
      <c r="E30" s="23">
        <f>+E31+E32+E33+E34+E35</f>
        <v>898041670</v>
      </c>
      <c r="F30" s="23">
        <f t="shared" ref="F30:I30" si="1">+F31+F32+F33+F34+F35</f>
        <v>0</v>
      </c>
      <c r="G30" s="23">
        <f t="shared" si="1"/>
        <v>898041670</v>
      </c>
      <c r="H30" s="23">
        <f t="shared" si="1"/>
        <v>538950621.82999992</v>
      </c>
      <c r="I30" s="23">
        <f t="shared" si="1"/>
        <v>538950621.82999992</v>
      </c>
      <c r="J30" s="23">
        <v>359091048.17000008</v>
      </c>
      <c r="K30" s="4"/>
    </row>
    <row r="31" spans="2:11" x14ac:dyDescent="0.25">
      <c r="B31" s="3"/>
      <c r="C31" s="5"/>
      <c r="D31" s="6" t="s">
        <v>35</v>
      </c>
      <c r="E31" s="17">
        <v>0</v>
      </c>
      <c r="F31" s="17">
        <v>0</v>
      </c>
      <c r="G31" s="17">
        <v>0</v>
      </c>
      <c r="H31" s="21">
        <v>0</v>
      </c>
      <c r="I31" s="17">
        <v>0</v>
      </c>
      <c r="J31" s="22">
        <v>0</v>
      </c>
      <c r="K31" s="4"/>
    </row>
    <row r="32" spans="2:11" x14ac:dyDescent="0.25">
      <c r="B32" s="3"/>
      <c r="C32" s="5"/>
      <c r="D32" s="6" t="s">
        <v>36</v>
      </c>
      <c r="E32" s="15">
        <v>90099982</v>
      </c>
      <c r="F32" s="17">
        <v>0</v>
      </c>
      <c r="G32" s="15">
        <v>90099982</v>
      </c>
      <c r="H32" s="19">
        <v>45049992</v>
      </c>
      <c r="I32" s="19">
        <v>45049992</v>
      </c>
      <c r="J32" s="18">
        <v>45049990</v>
      </c>
      <c r="K32" s="4"/>
    </row>
    <row r="33" spans="2:11" x14ac:dyDescent="0.25">
      <c r="B33" s="3"/>
      <c r="C33" s="5"/>
      <c r="D33" s="6" t="s">
        <v>37</v>
      </c>
      <c r="E33" s="15">
        <v>377301955</v>
      </c>
      <c r="F33" s="17">
        <v>0</v>
      </c>
      <c r="G33" s="15">
        <v>377301955</v>
      </c>
      <c r="H33" s="19">
        <v>180470826</v>
      </c>
      <c r="I33" s="15">
        <v>180470826</v>
      </c>
      <c r="J33" s="18">
        <v>196831129</v>
      </c>
      <c r="K33" s="4"/>
    </row>
    <row r="34" spans="2:11" x14ac:dyDescent="0.25">
      <c r="B34" s="3"/>
      <c r="C34" s="5"/>
      <c r="D34" s="6" t="s">
        <v>38</v>
      </c>
      <c r="E34" s="15">
        <v>27058833</v>
      </c>
      <c r="F34" s="17">
        <v>0</v>
      </c>
      <c r="G34" s="15">
        <v>27058833</v>
      </c>
      <c r="H34" s="19">
        <v>13562759</v>
      </c>
      <c r="I34" s="15">
        <v>13562759</v>
      </c>
      <c r="J34" s="18">
        <v>13496074</v>
      </c>
      <c r="K34" s="4"/>
    </row>
    <row r="35" spans="2:11" x14ac:dyDescent="0.25">
      <c r="B35" s="3"/>
      <c r="C35" s="5"/>
      <c r="D35" s="6" t="s">
        <v>39</v>
      </c>
      <c r="E35" s="15">
        <v>403580900</v>
      </c>
      <c r="F35" s="17">
        <v>0</v>
      </c>
      <c r="G35" s="15">
        <v>403580900</v>
      </c>
      <c r="H35" s="19">
        <v>299867044.82999998</v>
      </c>
      <c r="I35" s="19">
        <v>299867044.82999998</v>
      </c>
      <c r="J35" s="18">
        <v>103713855.17000002</v>
      </c>
      <c r="K35" s="4"/>
    </row>
    <row r="36" spans="2:11" x14ac:dyDescent="0.25">
      <c r="B36" s="3"/>
      <c r="C36" s="55" t="s">
        <v>40</v>
      </c>
      <c r="D36" s="56"/>
      <c r="E36" s="17">
        <v>0</v>
      </c>
      <c r="F36" s="17">
        <v>0</v>
      </c>
      <c r="G36" s="17">
        <v>0</v>
      </c>
      <c r="H36" s="21">
        <v>0</v>
      </c>
      <c r="I36" s="17">
        <v>0</v>
      </c>
      <c r="J36" s="18">
        <v>0</v>
      </c>
      <c r="K36" s="4"/>
    </row>
    <row r="37" spans="2:11" x14ac:dyDescent="0.25">
      <c r="B37" s="3"/>
      <c r="C37" s="55" t="s">
        <v>41</v>
      </c>
      <c r="D37" s="56"/>
      <c r="E37" s="17">
        <f>+E38</f>
        <v>0</v>
      </c>
      <c r="F37" s="17">
        <f t="shared" ref="F37:I37" si="2">+F38</f>
        <v>0</v>
      </c>
      <c r="G37" s="17">
        <f t="shared" si="2"/>
        <v>0</v>
      </c>
      <c r="H37" s="17">
        <f t="shared" si="2"/>
        <v>0</v>
      </c>
      <c r="I37" s="17">
        <f t="shared" si="2"/>
        <v>0</v>
      </c>
      <c r="J37" s="18">
        <v>0</v>
      </c>
      <c r="K37" s="4"/>
    </row>
    <row r="38" spans="2:11" x14ac:dyDescent="0.25">
      <c r="B38" s="3"/>
      <c r="C38" s="5"/>
      <c r="D38" s="6" t="s">
        <v>42</v>
      </c>
      <c r="E38" s="17"/>
      <c r="F38" s="17"/>
      <c r="G38" s="17"/>
      <c r="H38" s="21"/>
      <c r="I38" s="17"/>
      <c r="J38" s="18">
        <v>0</v>
      </c>
      <c r="K38" s="4"/>
    </row>
    <row r="39" spans="2:11" x14ac:dyDescent="0.25">
      <c r="B39" s="3"/>
      <c r="C39" s="55" t="s">
        <v>43</v>
      </c>
      <c r="D39" s="56"/>
      <c r="E39" s="17">
        <f>+E40+E41</f>
        <v>0</v>
      </c>
      <c r="F39" s="17">
        <f t="shared" ref="F39:I39" si="3">+F40+F41</f>
        <v>0</v>
      </c>
      <c r="G39" s="17">
        <f t="shared" si="3"/>
        <v>0</v>
      </c>
      <c r="H39" s="17">
        <f t="shared" si="3"/>
        <v>0</v>
      </c>
      <c r="I39" s="17">
        <f t="shared" si="3"/>
        <v>0</v>
      </c>
      <c r="J39" s="18">
        <v>0</v>
      </c>
      <c r="K39" s="4"/>
    </row>
    <row r="40" spans="2:11" x14ac:dyDescent="0.25">
      <c r="B40" s="3"/>
      <c r="C40" s="5"/>
      <c r="D40" s="6" t="s">
        <v>44</v>
      </c>
      <c r="E40" s="17">
        <v>0</v>
      </c>
      <c r="F40" s="17">
        <v>0</v>
      </c>
      <c r="G40" s="17">
        <v>0</v>
      </c>
      <c r="H40" s="21">
        <v>0</v>
      </c>
      <c r="I40" s="17">
        <v>0</v>
      </c>
      <c r="J40" s="18">
        <v>0</v>
      </c>
      <c r="K40" s="4"/>
    </row>
    <row r="41" spans="2:11" x14ac:dyDescent="0.25">
      <c r="B41" s="3"/>
      <c r="C41" s="5"/>
      <c r="D41" s="6" t="s">
        <v>45</v>
      </c>
      <c r="E41" s="17">
        <v>0</v>
      </c>
      <c r="F41" s="17">
        <v>0</v>
      </c>
      <c r="G41" s="17">
        <v>0</v>
      </c>
      <c r="H41" s="21">
        <v>0</v>
      </c>
      <c r="I41" s="17">
        <v>0</v>
      </c>
      <c r="J41" s="18">
        <v>0</v>
      </c>
      <c r="K41" s="4"/>
    </row>
    <row r="42" spans="2:11" ht="6" customHeight="1" x14ac:dyDescent="0.25">
      <c r="B42" s="3"/>
      <c r="C42" s="5"/>
      <c r="D42" s="6"/>
      <c r="E42" s="14"/>
      <c r="F42" s="14"/>
      <c r="G42" s="14"/>
      <c r="H42" s="19"/>
      <c r="I42" s="15"/>
      <c r="J42" s="18">
        <v>0</v>
      </c>
      <c r="K42" s="4"/>
    </row>
    <row r="43" spans="2:11" x14ac:dyDescent="0.25">
      <c r="B43" s="54" t="s">
        <v>46</v>
      </c>
      <c r="C43" s="55"/>
      <c r="D43" s="56"/>
      <c r="E43" s="50">
        <f>+E10+E11+E12+E13+E14+E15+E16+E17+E30+E36+E37+E39</f>
        <v>44529864983</v>
      </c>
      <c r="F43" s="50">
        <f t="shared" ref="F43:I43" si="4">+F10+F11+F12+F13+F14+F15+F16+F17+F30+F36+F37+F39</f>
        <v>393642635</v>
      </c>
      <c r="G43" s="50">
        <f t="shared" si="4"/>
        <v>44923507618</v>
      </c>
      <c r="H43" s="50">
        <f t="shared" si="4"/>
        <v>23361415211.040001</v>
      </c>
      <c r="I43" s="50">
        <f t="shared" si="4"/>
        <v>23361415211.040001</v>
      </c>
      <c r="J43" s="50">
        <v>21562092406.959999</v>
      </c>
      <c r="K43" s="4"/>
    </row>
    <row r="44" spans="2:11" x14ac:dyDescent="0.25">
      <c r="B44" s="54" t="s">
        <v>47</v>
      </c>
      <c r="C44" s="55"/>
      <c r="D44" s="56"/>
      <c r="E44" s="24"/>
      <c r="F44" s="25"/>
      <c r="G44" s="25"/>
      <c r="H44" s="45"/>
      <c r="I44" s="26"/>
      <c r="J44" s="27"/>
      <c r="K44" s="4"/>
    </row>
    <row r="45" spans="2:11" ht="6" customHeight="1" x14ac:dyDescent="0.25">
      <c r="B45" s="61"/>
      <c r="C45" s="57"/>
      <c r="D45" s="58"/>
      <c r="E45" s="24"/>
      <c r="F45" s="25"/>
      <c r="G45" s="25"/>
      <c r="H45" s="45"/>
      <c r="I45" s="26"/>
      <c r="J45" s="27"/>
      <c r="K45" s="4"/>
    </row>
    <row r="46" spans="2:11" x14ac:dyDescent="0.25">
      <c r="B46" s="54" t="s">
        <v>48</v>
      </c>
      <c r="C46" s="55"/>
      <c r="D46" s="56"/>
      <c r="E46" s="28"/>
      <c r="F46" s="28"/>
      <c r="G46" s="28"/>
      <c r="H46" s="46"/>
      <c r="I46" s="28"/>
      <c r="J46" s="28"/>
      <c r="K46" s="4"/>
    </row>
    <row r="47" spans="2:11" ht="5.25" customHeight="1" x14ac:dyDescent="0.25">
      <c r="B47" s="3"/>
      <c r="C47" s="5"/>
      <c r="D47" s="6"/>
      <c r="E47" s="29"/>
      <c r="F47" s="29"/>
      <c r="G47" s="29"/>
      <c r="H47" s="47"/>
      <c r="I47" s="30"/>
      <c r="J47" s="29"/>
      <c r="K47" s="4"/>
    </row>
    <row r="48" spans="2:11" x14ac:dyDescent="0.25">
      <c r="B48" s="54" t="s">
        <v>49</v>
      </c>
      <c r="C48" s="55"/>
      <c r="D48" s="56"/>
      <c r="E48" s="14"/>
      <c r="F48" s="14"/>
      <c r="G48" s="14"/>
      <c r="H48" s="19"/>
      <c r="I48" s="15"/>
      <c r="J48" s="14"/>
      <c r="K48" s="4"/>
    </row>
    <row r="49" spans="2:11" x14ac:dyDescent="0.25">
      <c r="B49" s="3"/>
      <c r="C49" s="57" t="s">
        <v>50</v>
      </c>
      <c r="D49" s="58"/>
      <c r="E49" s="31">
        <f>+E50+E51+E52+E53+E54+E55+E56+E57</f>
        <v>39590618612</v>
      </c>
      <c r="F49" s="31">
        <f t="shared" ref="F49:I49" si="5">+F50+F51+F52+F53+F54+F55+F56+F57</f>
        <v>-23406589</v>
      </c>
      <c r="G49" s="31">
        <f t="shared" si="5"/>
        <v>39567212023</v>
      </c>
      <c r="H49" s="31">
        <f t="shared" si="5"/>
        <v>18403335768.029999</v>
      </c>
      <c r="I49" s="31">
        <f t="shared" si="5"/>
        <v>18403335768.029999</v>
      </c>
      <c r="J49" s="31">
        <v>21163876254.970001</v>
      </c>
      <c r="K49" s="4"/>
    </row>
    <row r="50" spans="2:11" x14ac:dyDescent="0.25">
      <c r="B50" s="3"/>
      <c r="C50" s="5"/>
      <c r="D50" s="6" t="s">
        <v>51</v>
      </c>
      <c r="E50" s="15">
        <v>22081505908</v>
      </c>
      <c r="F50" s="17">
        <v>0</v>
      </c>
      <c r="G50" s="15">
        <v>22081505908</v>
      </c>
      <c r="H50" s="19">
        <v>9344970503.9699993</v>
      </c>
      <c r="I50" s="15">
        <v>9344970503.9699993</v>
      </c>
      <c r="J50" s="18">
        <v>12736535404.030001</v>
      </c>
      <c r="K50" s="4"/>
    </row>
    <row r="51" spans="2:11" x14ac:dyDescent="0.25">
      <c r="B51" s="3"/>
      <c r="C51" s="5"/>
      <c r="D51" s="6" t="s">
        <v>52</v>
      </c>
      <c r="E51" s="15">
        <v>4543596540</v>
      </c>
      <c r="F51" s="17">
        <v>0</v>
      </c>
      <c r="G51" s="15">
        <v>4543596540</v>
      </c>
      <c r="H51" s="19">
        <v>2146261050.0599999</v>
      </c>
      <c r="I51" s="15">
        <v>2146261050.0599999</v>
      </c>
      <c r="J51" s="18">
        <v>2397335489.9400001</v>
      </c>
      <c r="K51" s="4"/>
    </row>
    <row r="52" spans="2:11" x14ac:dyDescent="0.25">
      <c r="B52" s="3"/>
      <c r="C52" s="5"/>
      <c r="D52" s="6" t="s">
        <v>53</v>
      </c>
      <c r="E52" s="15">
        <v>4057034800</v>
      </c>
      <c r="F52" s="18">
        <v>-38962700</v>
      </c>
      <c r="G52" s="15">
        <v>4018072100</v>
      </c>
      <c r="H52" s="48">
        <v>2434220886</v>
      </c>
      <c r="I52" s="32">
        <v>2434220886</v>
      </c>
      <c r="J52" s="18">
        <v>1583851214</v>
      </c>
      <c r="K52" s="4"/>
    </row>
    <row r="53" spans="2:11" ht="39" customHeight="1" x14ac:dyDescent="0.25">
      <c r="B53" s="3"/>
      <c r="C53" s="5"/>
      <c r="D53" s="7" t="s">
        <v>54</v>
      </c>
      <c r="E53" s="15">
        <v>4311765474</v>
      </c>
      <c r="F53" s="17">
        <v>0</v>
      </c>
      <c r="G53" s="15">
        <v>4311765474</v>
      </c>
      <c r="H53" s="48">
        <v>2149973928</v>
      </c>
      <c r="I53" s="32">
        <v>2149973928</v>
      </c>
      <c r="J53" s="18">
        <v>2161791546</v>
      </c>
      <c r="K53" s="4"/>
    </row>
    <row r="54" spans="2:11" x14ac:dyDescent="0.25">
      <c r="B54" s="3"/>
      <c r="C54" s="5"/>
      <c r="D54" s="6" t="s">
        <v>55</v>
      </c>
      <c r="E54" s="15">
        <v>1478788637</v>
      </c>
      <c r="F54" s="18">
        <v>-65372704</v>
      </c>
      <c r="G54" s="15">
        <v>1413415933</v>
      </c>
      <c r="H54" s="19">
        <v>707920584</v>
      </c>
      <c r="I54" s="15">
        <v>707920584</v>
      </c>
      <c r="J54" s="18">
        <v>705495349</v>
      </c>
      <c r="K54" s="4"/>
    </row>
    <row r="55" spans="2:11" x14ac:dyDescent="0.25">
      <c r="B55" s="3"/>
      <c r="C55" s="5"/>
      <c r="D55" s="6" t="s">
        <v>56</v>
      </c>
      <c r="E55" s="15">
        <v>237470097</v>
      </c>
      <c r="F55" s="17">
        <v>0</v>
      </c>
      <c r="G55" s="15">
        <v>237470097</v>
      </c>
      <c r="H55" s="19">
        <v>113663262</v>
      </c>
      <c r="I55" s="15">
        <v>113663262</v>
      </c>
      <c r="J55" s="18">
        <v>123806835</v>
      </c>
      <c r="K55" s="4"/>
    </row>
    <row r="56" spans="2:11" ht="31.5" customHeight="1" x14ac:dyDescent="0.25">
      <c r="B56" s="3"/>
      <c r="C56" s="5"/>
      <c r="D56" s="7" t="s">
        <v>57</v>
      </c>
      <c r="E56" s="15">
        <v>233023330</v>
      </c>
      <c r="F56" s="15">
        <v>23302328</v>
      </c>
      <c r="G56" s="15">
        <v>256325658</v>
      </c>
      <c r="H56" s="19">
        <v>153795396</v>
      </c>
      <c r="I56" s="15">
        <v>153795396</v>
      </c>
      <c r="J56" s="18">
        <v>102530262</v>
      </c>
      <c r="K56" s="4"/>
    </row>
    <row r="57" spans="2:11" x14ac:dyDescent="0.25">
      <c r="B57" s="3"/>
      <c r="C57" s="5"/>
      <c r="D57" s="8" t="s">
        <v>58</v>
      </c>
      <c r="E57" s="15">
        <v>2647433826</v>
      </c>
      <c r="F57" s="18">
        <v>57626487</v>
      </c>
      <c r="G57" s="15">
        <v>2705060313</v>
      </c>
      <c r="H57" s="19">
        <v>1352530158</v>
      </c>
      <c r="I57" s="15">
        <v>1352530158</v>
      </c>
      <c r="J57" s="18">
        <v>1352530155</v>
      </c>
      <c r="K57" s="4"/>
    </row>
    <row r="58" spans="2:11" x14ac:dyDescent="0.25">
      <c r="B58" s="3"/>
      <c r="C58" s="57" t="s">
        <v>59</v>
      </c>
      <c r="D58" s="58"/>
      <c r="E58" s="23">
        <f>+E59+E60+E61+E62</f>
        <v>7046877687</v>
      </c>
      <c r="F58" s="23">
        <f t="shared" ref="F58:I58" si="6">+F59+F60+F61+F62</f>
        <v>1556990842</v>
      </c>
      <c r="G58" s="23">
        <f t="shared" si="6"/>
        <v>8603868529</v>
      </c>
      <c r="H58" s="23">
        <f t="shared" si="6"/>
        <v>5353530618.6700001</v>
      </c>
      <c r="I58" s="23">
        <f t="shared" si="6"/>
        <v>5353530618.6700001</v>
      </c>
      <c r="J58" s="23">
        <v>3250337910.3299999</v>
      </c>
      <c r="K58" s="4"/>
    </row>
    <row r="59" spans="2:11" x14ac:dyDescent="0.25">
      <c r="B59" s="3"/>
      <c r="C59" s="5"/>
      <c r="D59" s="6" t="s">
        <v>60</v>
      </c>
      <c r="E59" s="15">
        <v>3153564000</v>
      </c>
      <c r="F59" s="33">
        <v>0</v>
      </c>
      <c r="G59" s="15">
        <v>3153564000</v>
      </c>
      <c r="H59" s="21">
        <v>1620209041.3</v>
      </c>
      <c r="I59" s="17">
        <v>1620209041.3</v>
      </c>
      <c r="J59" s="18">
        <v>1533354958.7</v>
      </c>
      <c r="K59" s="4"/>
    </row>
    <row r="60" spans="2:11" x14ac:dyDescent="0.25">
      <c r="B60" s="3"/>
      <c r="C60" s="5"/>
      <c r="D60" s="6" t="s">
        <v>61</v>
      </c>
      <c r="E60" s="15">
        <v>3893313687</v>
      </c>
      <c r="F60" s="18">
        <v>1556990842</v>
      </c>
      <c r="G60" s="15">
        <v>5450304529</v>
      </c>
      <c r="H60" s="19">
        <v>3733321577.3699999</v>
      </c>
      <c r="I60" s="15">
        <v>3733321577.3699999</v>
      </c>
      <c r="J60" s="18">
        <v>1716982951.6300001</v>
      </c>
      <c r="K60" s="4"/>
    </row>
    <row r="61" spans="2:11" x14ac:dyDescent="0.25">
      <c r="B61" s="3"/>
      <c r="C61" s="5"/>
      <c r="D61" s="6" t="s">
        <v>62</v>
      </c>
      <c r="E61" s="17">
        <v>0</v>
      </c>
      <c r="F61" s="33">
        <v>0</v>
      </c>
      <c r="G61" s="22">
        <v>0</v>
      </c>
      <c r="H61" s="21">
        <v>0</v>
      </c>
      <c r="I61" s="17">
        <v>0</v>
      </c>
      <c r="J61" s="18">
        <v>0</v>
      </c>
      <c r="K61" s="4"/>
    </row>
    <row r="62" spans="2:11" x14ac:dyDescent="0.25">
      <c r="B62" s="3"/>
      <c r="C62" s="5"/>
      <c r="D62" s="6" t="s">
        <v>63</v>
      </c>
      <c r="E62" s="22">
        <v>0</v>
      </c>
      <c r="F62" s="33">
        <v>0</v>
      </c>
      <c r="G62" s="22">
        <v>0</v>
      </c>
      <c r="H62" s="21">
        <v>0</v>
      </c>
      <c r="I62" s="17">
        <v>0</v>
      </c>
      <c r="J62" s="18">
        <v>0</v>
      </c>
      <c r="K62" s="4"/>
    </row>
    <row r="63" spans="2:11" x14ac:dyDescent="0.25">
      <c r="B63" s="3"/>
      <c r="C63" s="57" t="s">
        <v>64</v>
      </c>
      <c r="D63" s="58"/>
      <c r="E63" s="34">
        <f>+E64+E65</f>
        <v>0</v>
      </c>
      <c r="F63" s="34">
        <f t="shared" ref="F63:I63" si="7">+F64+F65</f>
        <v>0</v>
      </c>
      <c r="G63" s="34">
        <f t="shared" si="7"/>
        <v>0</v>
      </c>
      <c r="H63" s="34">
        <f t="shared" si="7"/>
        <v>0</v>
      </c>
      <c r="I63" s="34">
        <f t="shared" si="7"/>
        <v>0</v>
      </c>
      <c r="J63" s="18">
        <v>0</v>
      </c>
      <c r="K63" s="4"/>
    </row>
    <row r="64" spans="2:11" ht="28.5" customHeight="1" x14ac:dyDescent="0.25">
      <c r="B64" s="3"/>
      <c r="C64" s="5"/>
      <c r="D64" s="7" t="s">
        <v>65</v>
      </c>
      <c r="E64" s="22">
        <v>0</v>
      </c>
      <c r="F64" s="33">
        <v>0</v>
      </c>
      <c r="G64" s="22">
        <v>0</v>
      </c>
      <c r="H64" s="21">
        <v>0</v>
      </c>
      <c r="I64" s="17">
        <v>0</v>
      </c>
      <c r="J64" s="18">
        <v>0</v>
      </c>
      <c r="K64" s="4"/>
    </row>
    <row r="65" spans="1:12" x14ac:dyDescent="0.25">
      <c r="B65" s="3"/>
      <c r="C65" s="5"/>
      <c r="D65" s="6" t="s">
        <v>66</v>
      </c>
      <c r="E65" s="22">
        <v>0</v>
      </c>
      <c r="F65" s="33">
        <v>0</v>
      </c>
      <c r="G65" s="22">
        <v>0</v>
      </c>
      <c r="H65" s="21">
        <v>0</v>
      </c>
      <c r="I65" s="17">
        <v>0</v>
      </c>
      <c r="J65" s="18">
        <v>0</v>
      </c>
      <c r="K65" s="4"/>
    </row>
    <row r="66" spans="1:12" x14ac:dyDescent="0.25">
      <c r="B66" s="3"/>
      <c r="C66" s="57" t="s">
        <v>67</v>
      </c>
      <c r="D66" s="58"/>
      <c r="E66" s="22">
        <v>0</v>
      </c>
      <c r="F66" s="22">
        <v>0</v>
      </c>
      <c r="G66" s="22">
        <v>0</v>
      </c>
      <c r="H66" s="21">
        <v>0</v>
      </c>
      <c r="I66" s="17">
        <v>0</v>
      </c>
      <c r="J66" s="18">
        <v>0</v>
      </c>
      <c r="K66" s="4"/>
    </row>
    <row r="67" spans="1:12" x14ac:dyDescent="0.25">
      <c r="B67" s="3"/>
      <c r="C67" s="57" t="s">
        <v>68</v>
      </c>
      <c r="D67" s="58"/>
      <c r="E67" s="22">
        <v>0</v>
      </c>
      <c r="F67" s="22">
        <v>0</v>
      </c>
      <c r="G67" s="22">
        <v>0</v>
      </c>
      <c r="H67" s="21">
        <v>0</v>
      </c>
      <c r="I67" s="17">
        <v>0</v>
      </c>
      <c r="J67" s="18">
        <v>0</v>
      </c>
      <c r="K67" s="4"/>
    </row>
    <row r="68" spans="1:12" ht="6.75" customHeight="1" x14ac:dyDescent="0.25">
      <c r="B68" s="3"/>
      <c r="C68" s="57"/>
      <c r="D68" s="58"/>
      <c r="E68" s="29"/>
      <c r="F68" s="29"/>
      <c r="G68" s="29"/>
      <c r="H68" s="47"/>
      <c r="I68" s="30"/>
      <c r="J68" s="18">
        <v>0</v>
      </c>
      <c r="K68" s="4"/>
    </row>
    <row r="69" spans="1:12" x14ac:dyDescent="0.25">
      <c r="A69" s="9"/>
      <c r="B69" s="54" t="s">
        <v>69</v>
      </c>
      <c r="C69" s="55"/>
      <c r="D69" s="56"/>
      <c r="E69" s="20">
        <f>+E49+E58+E63+E66+E67</f>
        <v>46637496299</v>
      </c>
      <c r="F69" s="20">
        <f t="shared" ref="F69:I69" si="8">+F49+F58+F63+F66+F67</f>
        <v>1533584253</v>
      </c>
      <c r="G69" s="20">
        <f t="shared" si="8"/>
        <v>48171080552</v>
      </c>
      <c r="H69" s="20">
        <f t="shared" si="8"/>
        <v>23756866386.699997</v>
      </c>
      <c r="I69" s="20">
        <f t="shared" si="8"/>
        <v>23756866386.699997</v>
      </c>
      <c r="J69" s="20">
        <v>24414214165.300003</v>
      </c>
      <c r="K69" s="4"/>
    </row>
    <row r="70" spans="1:12" ht="4.5" customHeight="1" x14ac:dyDescent="0.25">
      <c r="B70" s="3"/>
      <c r="C70" s="57"/>
      <c r="D70" s="58"/>
      <c r="E70" s="29"/>
      <c r="F70" s="29"/>
      <c r="G70" s="29"/>
      <c r="H70" s="47"/>
      <c r="I70" s="30"/>
      <c r="J70" s="22"/>
      <c r="K70" s="4"/>
    </row>
    <row r="71" spans="1:12" x14ac:dyDescent="0.25">
      <c r="B71" s="54" t="s">
        <v>70</v>
      </c>
      <c r="C71" s="55"/>
      <c r="D71" s="56"/>
      <c r="E71" s="22">
        <f>+E72</f>
        <v>0</v>
      </c>
      <c r="F71" s="22">
        <f t="shared" ref="F71:I71" si="9">+F72</f>
        <v>4187600</v>
      </c>
      <c r="G71" s="22">
        <f t="shared" si="9"/>
        <v>4187600</v>
      </c>
      <c r="H71" s="22">
        <f t="shared" si="9"/>
        <v>4187600</v>
      </c>
      <c r="I71" s="22">
        <f t="shared" si="9"/>
        <v>4187600</v>
      </c>
      <c r="J71" s="22">
        <v>0</v>
      </c>
      <c r="K71" s="4"/>
    </row>
    <row r="72" spans="1:12" x14ac:dyDescent="0.25">
      <c r="B72" s="3"/>
      <c r="C72" s="57" t="s">
        <v>71</v>
      </c>
      <c r="D72" s="58"/>
      <c r="E72" s="22">
        <v>0</v>
      </c>
      <c r="F72" s="22">
        <v>4187600</v>
      </c>
      <c r="G72" s="17">
        <v>4187600</v>
      </c>
      <c r="H72" s="21">
        <v>4187600</v>
      </c>
      <c r="I72" s="17">
        <v>4187600</v>
      </c>
      <c r="J72" s="17">
        <v>0</v>
      </c>
      <c r="K72" s="4"/>
    </row>
    <row r="73" spans="1:12" ht="5.25" customHeight="1" x14ac:dyDescent="0.25">
      <c r="B73" s="3"/>
      <c r="C73" s="57"/>
      <c r="D73" s="58"/>
      <c r="E73" s="14"/>
      <c r="F73" s="14"/>
      <c r="G73" s="14"/>
      <c r="H73" s="19"/>
      <c r="I73" s="15"/>
      <c r="J73" s="22"/>
      <c r="K73" s="4"/>
    </row>
    <row r="74" spans="1:12" x14ac:dyDescent="0.25">
      <c r="B74" s="54" t="s">
        <v>72</v>
      </c>
      <c r="C74" s="55"/>
      <c r="D74" s="56"/>
      <c r="E74" s="20">
        <f>+E43+E69+E71</f>
        <v>91167361282</v>
      </c>
      <c r="F74" s="20">
        <f t="shared" ref="F74:I74" si="10">+F43+F69+F71</f>
        <v>1931414488</v>
      </c>
      <c r="G74" s="20">
        <f t="shared" si="10"/>
        <v>93098775770</v>
      </c>
      <c r="H74" s="20">
        <f t="shared" si="10"/>
        <v>47122469197.739998</v>
      </c>
      <c r="I74" s="20">
        <f t="shared" si="10"/>
        <v>47122469197.739998</v>
      </c>
      <c r="J74" s="20">
        <v>45976306572.260002</v>
      </c>
      <c r="K74" s="4"/>
      <c r="L74" s="13"/>
    </row>
    <row r="75" spans="1:12" ht="3.75" customHeight="1" x14ac:dyDescent="0.25">
      <c r="B75" s="3"/>
      <c r="C75" s="57"/>
      <c r="D75" s="58"/>
      <c r="E75" s="14"/>
      <c r="F75" s="14"/>
      <c r="G75" s="14"/>
      <c r="H75" s="19"/>
      <c r="I75" s="15"/>
      <c r="J75" s="22"/>
      <c r="K75" s="4"/>
    </row>
    <row r="76" spans="1:12" ht="13.5" customHeight="1" x14ac:dyDescent="0.25">
      <c r="B76" s="3"/>
      <c r="C76" s="55" t="s">
        <v>73</v>
      </c>
      <c r="D76" s="56"/>
      <c r="E76" s="14"/>
      <c r="F76" s="14"/>
      <c r="G76" s="14"/>
      <c r="H76" s="19"/>
      <c r="I76" s="15"/>
      <c r="J76" s="22"/>
      <c r="K76" s="4"/>
    </row>
    <row r="77" spans="1:12" ht="25.5" customHeight="1" x14ac:dyDescent="0.25">
      <c r="B77" s="3"/>
      <c r="C77" s="59" t="s">
        <v>74</v>
      </c>
      <c r="D77" s="60"/>
      <c r="E77" s="22">
        <v>0</v>
      </c>
      <c r="F77" s="22">
        <v>4187600</v>
      </c>
      <c r="G77" s="22">
        <v>4187600</v>
      </c>
      <c r="H77" s="21">
        <v>4187600</v>
      </c>
      <c r="I77" s="22">
        <v>4187600</v>
      </c>
      <c r="J77" s="22">
        <v>0</v>
      </c>
      <c r="K77" s="4"/>
    </row>
    <row r="78" spans="1:12" ht="27" customHeight="1" x14ac:dyDescent="0.25">
      <c r="B78" s="3"/>
      <c r="C78" s="59" t="s">
        <v>75</v>
      </c>
      <c r="D78" s="60"/>
      <c r="E78" s="22">
        <v>0</v>
      </c>
      <c r="F78" s="22">
        <v>0</v>
      </c>
      <c r="G78" s="22">
        <v>0</v>
      </c>
      <c r="H78" s="49">
        <v>0</v>
      </c>
      <c r="I78" s="22">
        <v>0</v>
      </c>
      <c r="J78" s="22">
        <v>0</v>
      </c>
      <c r="K78" s="4"/>
    </row>
    <row r="79" spans="1:12" x14ac:dyDescent="0.25">
      <c r="B79" s="3"/>
      <c r="C79" s="55" t="s">
        <v>76</v>
      </c>
      <c r="D79" s="56"/>
      <c r="E79" s="34">
        <f>+E77+E78</f>
        <v>0</v>
      </c>
      <c r="F79" s="34">
        <f t="shared" ref="F79:I79" si="11">+F77+F78</f>
        <v>4187600</v>
      </c>
      <c r="G79" s="34">
        <f t="shared" si="11"/>
        <v>4187600</v>
      </c>
      <c r="H79" s="34">
        <f t="shared" si="11"/>
        <v>4187600</v>
      </c>
      <c r="I79" s="34">
        <f t="shared" si="11"/>
        <v>4187600</v>
      </c>
      <c r="J79" s="34">
        <v>0</v>
      </c>
      <c r="K79" s="4"/>
    </row>
    <row r="80" spans="1:12" ht="6.75" customHeight="1" thickBot="1" x14ac:dyDescent="0.3">
      <c r="B80" s="10"/>
      <c r="C80" s="52"/>
      <c r="D80" s="53"/>
      <c r="E80" s="35"/>
      <c r="F80" s="35"/>
      <c r="G80" s="35"/>
      <c r="H80" s="35"/>
      <c r="I80" s="35"/>
      <c r="J80" s="35"/>
      <c r="K80" s="4"/>
    </row>
    <row r="81" spans="4:10" x14ac:dyDescent="0.25">
      <c r="F81" s="41"/>
      <c r="I81" s="36"/>
    </row>
    <row r="82" spans="4:10" x14ac:dyDescent="0.25">
      <c r="D82" s="11"/>
      <c r="E82" s="37"/>
      <c r="H82" s="38"/>
      <c r="I82" s="36"/>
      <c r="J82" s="38"/>
    </row>
    <row r="83" spans="4:10" x14ac:dyDescent="0.25">
      <c r="E83" s="39"/>
      <c r="F83" s="41"/>
      <c r="H83" s="38"/>
      <c r="I83" s="36"/>
    </row>
    <row r="84" spans="4:10" x14ac:dyDescent="0.25">
      <c r="H84" s="38"/>
      <c r="I84" s="36"/>
    </row>
    <row r="85" spans="4:10" x14ac:dyDescent="0.25">
      <c r="F85" s="41"/>
      <c r="I85" s="36"/>
    </row>
    <row r="86" spans="4:10" x14ac:dyDescent="0.25">
      <c r="H86" s="38"/>
      <c r="I86" s="36"/>
    </row>
    <row r="87" spans="4:10" x14ac:dyDescent="0.25">
      <c r="E87" s="40"/>
      <c r="F87" s="41"/>
      <c r="I87" s="36"/>
    </row>
    <row r="88" spans="4:10" x14ac:dyDescent="0.25">
      <c r="D88" s="12"/>
    </row>
    <row r="89" spans="4:10" x14ac:dyDescent="0.25">
      <c r="D89" s="12"/>
      <c r="H89" s="38"/>
    </row>
    <row r="90" spans="4:10" x14ac:dyDescent="0.25">
      <c r="D90" s="12"/>
      <c r="H90" s="42"/>
    </row>
    <row r="91" spans="4:10" x14ac:dyDescent="0.25">
      <c r="D91" s="12"/>
    </row>
    <row r="92" spans="4:10" x14ac:dyDescent="0.25">
      <c r="D92" s="12"/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/>
  <pageMargins left="0" right="0" top="0.39370078740157483" bottom="0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</vt:lpstr>
      <vt:lpstr>'F5'!Área_de_impresión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2023-07-27T23:04:25Z</cp:lastPrinted>
  <dcterms:created xsi:type="dcterms:W3CDTF">2021-07-27T20:15:00Z</dcterms:created>
  <dcterms:modified xsi:type="dcterms:W3CDTF">2023-07-28T00:12:59Z</dcterms:modified>
</cp:coreProperties>
</file>